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9440" windowHeight="9135"/>
  </bookViews>
  <sheets>
    <sheet name="Абсолютный (2)" sheetId="7" r:id="rId1"/>
  </sheets>
  <definedNames>
    <definedName name="_xlnm._FilterDatabase" localSheetId="0" hidden="1">'Абсолютный (2)'!$A$3:$AU$3</definedName>
  </definedNames>
  <calcPr calcId="145621"/>
</workbook>
</file>

<file path=xl/calcChain.xml><?xml version="1.0" encoding="utf-8"?>
<calcChain xmlns="http://schemas.openxmlformats.org/spreadsheetml/2006/main">
  <c r="AU20" i="7"/>
  <c r="AS20"/>
  <c r="AH20"/>
  <c r="X20"/>
  <c r="L20"/>
  <c r="AU15"/>
  <c r="AS15"/>
  <c r="AH15"/>
  <c r="X15"/>
  <c r="L15"/>
  <c r="AU8"/>
  <c r="AS8"/>
  <c r="AH8"/>
  <c r="X8"/>
  <c r="L8"/>
  <c r="AU7"/>
  <c r="AS7"/>
  <c r="AH7"/>
  <c r="X7"/>
  <c r="L7"/>
  <c r="AU6"/>
  <c r="AU5"/>
  <c r="AU9"/>
  <c r="AU10"/>
  <c r="AU11"/>
  <c r="AU12"/>
  <c r="AU13"/>
  <c r="AU14"/>
  <c r="AU16"/>
  <c r="AU17"/>
  <c r="AU18"/>
  <c r="AU19"/>
  <c r="AU21"/>
  <c r="AU22"/>
  <c r="AU4"/>
  <c r="X22" l="1"/>
  <c r="X21"/>
  <c r="X19"/>
  <c r="X18"/>
  <c r="X17"/>
  <c r="X16"/>
  <c r="X14"/>
  <c r="X13"/>
  <c r="X12"/>
  <c r="X11"/>
  <c r="X10"/>
  <c r="X9"/>
  <c r="X6"/>
  <c r="X5"/>
  <c r="X4"/>
  <c r="AS17" l="1"/>
  <c r="AH17"/>
  <c r="L17"/>
  <c r="AS19" l="1"/>
  <c r="AH19"/>
  <c r="L19"/>
  <c r="AS14"/>
  <c r="AH14"/>
  <c r="L14"/>
  <c r="AS11"/>
  <c r="AH11"/>
  <c r="L11"/>
  <c r="AS5"/>
  <c r="AH5"/>
  <c r="L5"/>
  <c r="L4"/>
  <c r="L6"/>
  <c r="L9"/>
  <c r="L10"/>
  <c r="L12"/>
  <c r="L13"/>
  <c r="L16"/>
  <c r="L18"/>
  <c r="L21"/>
  <c r="L22"/>
  <c r="AS4"/>
  <c r="AS6"/>
  <c r="AS9"/>
  <c r="AS10"/>
  <c r="AS12"/>
  <c r="AS13"/>
  <c r="AS16"/>
  <c r="AS18"/>
  <c r="AS21"/>
  <c r="AS22"/>
  <c r="AH22" l="1"/>
  <c r="AH21"/>
  <c r="AH18"/>
  <c r="AH16"/>
  <c r="AH13"/>
  <c r="AH12"/>
  <c r="AH10"/>
  <c r="AH9"/>
  <c r="AH6"/>
  <c r="AH4"/>
</calcChain>
</file>

<file path=xl/sharedStrings.xml><?xml version="1.0" encoding="utf-8"?>
<sst xmlns="http://schemas.openxmlformats.org/spreadsheetml/2006/main" count="442" uniqueCount="96">
  <si>
    <t>Развитие чемпионатного движения</t>
  </si>
  <si>
    <t>Взаимодействие с работодателями</t>
  </si>
  <si>
    <t>Место</t>
  </si>
  <si>
    <t>Получение грантов из федерального бюджета,  тыс. рублей</t>
  </si>
  <si>
    <t>Финансово-хозяйственная деятельность</t>
  </si>
  <si>
    <t>1</t>
  </si>
  <si>
    <t>2</t>
  </si>
  <si>
    <t>8</t>
  </si>
  <si>
    <t>9</t>
  </si>
  <si>
    <t>10</t>
  </si>
  <si>
    <t>11</t>
  </si>
  <si>
    <t>15</t>
  </si>
  <si>
    <t>16</t>
  </si>
  <si>
    <t>17</t>
  </si>
  <si>
    <t>18</t>
  </si>
  <si>
    <t>19</t>
  </si>
  <si>
    <t>Колледжи НовГУ</t>
  </si>
  <si>
    <t>4</t>
  </si>
  <si>
    <t>13</t>
  </si>
  <si>
    <t>7</t>
  </si>
  <si>
    <t>12</t>
  </si>
  <si>
    <t>5</t>
  </si>
  <si>
    <t>14</t>
  </si>
  <si>
    <t>6</t>
  </si>
  <si>
    <t>баллы</t>
  </si>
  <si>
    <t>3</t>
  </si>
  <si>
    <t>0</t>
  </si>
  <si>
    <t xml:space="preserve">0 </t>
  </si>
  <si>
    <t>Общее количество баллов</t>
  </si>
  <si>
    <t>Показатели качества подготовки кадров</t>
  </si>
  <si>
    <t xml:space="preserve">Отношение средней заработной платы </t>
  </si>
  <si>
    <t>Расходы на 1 обучающегося, тыс. руб (бюджет)</t>
  </si>
  <si>
    <t>Расходы на 1 обучающегося, тыс. руб (внебюджет)</t>
  </si>
  <si>
    <t>Дополнительные баллы</t>
  </si>
  <si>
    <t>22,45</t>
  </si>
  <si>
    <t>31,56</t>
  </si>
  <si>
    <t>4,11</t>
  </si>
  <si>
    <t>18,54</t>
  </si>
  <si>
    <t>14,78</t>
  </si>
  <si>
    <t>11,20</t>
  </si>
  <si>
    <t>11,27</t>
  </si>
  <si>
    <t>18,58</t>
  </si>
  <si>
    <t>8,72</t>
  </si>
  <si>
    <t>17,54</t>
  </si>
  <si>
    <t>3,70</t>
  </si>
  <si>
    <t>14,09</t>
  </si>
  <si>
    <t>19,75</t>
  </si>
  <si>
    <t>13,03</t>
  </si>
  <si>
    <t>12,60</t>
  </si>
  <si>
    <t>3,65</t>
  </si>
  <si>
    <t>11,50</t>
  </si>
  <si>
    <t>17,43</t>
  </si>
  <si>
    <t>7,06</t>
  </si>
  <si>
    <t>Доля внебюджетных средств (%)</t>
  </si>
  <si>
    <t xml:space="preserve">Общее количество баллов </t>
  </si>
  <si>
    <t>Результатаивность участия в  региональном чемпионате, балл</t>
  </si>
  <si>
    <t>Результативность участия в Отборочных соревнованиях, балл</t>
  </si>
  <si>
    <t>Новгородский строительный колледж</t>
  </si>
  <si>
    <t>Боровичский педагогический колледж</t>
  </si>
  <si>
    <t>Новгородский агротехнический техникум</t>
  </si>
  <si>
    <t>Новгородский химико-индустриальный техникум</t>
  </si>
  <si>
    <t>Боровичский автомобильно-дорожный колледж</t>
  </si>
  <si>
    <t>Технологический колледж</t>
  </si>
  <si>
    <t>Боровичский медицинский колледж имени А.А. Кокорина</t>
  </si>
  <si>
    <t>Дорожно-транспортный техникум</t>
  </si>
  <si>
    <t>Боровичский техникум строительной индустрии и экономики</t>
  </si>
  <si>
    <t>Новгородский торгово-технологический техникум</t>
  </si>
  <si>
    <t>Старорусский  агротехнический колледж</t>
  </si>
  <si>
    <t>Чудовский техникум</t>
  </si>
  <si>
    <t>Боровичский агропромышленный техникум</t>
  </si>
  <si>
    <t>Старорусский колледж производственных технологий и экономики</t>
  </si>
  <si>
    <t>Маловишерский техникум</t>
  </si>
  <si>
    <t>Боровичский техникум общественного питания и строительства</t>
  </si>
  <si>
    <t>Новгородский областной колледж искусств имени  С.В.Рахманинова</t>
  </si>
  <si>
    <t>Валдайский аграрный техникум</t>
  </si>
  <si>
    <t>Результативность участия в Национальном чемпинате , балл</t>
  </si>
  <si>
    <t>Количество компетенций (ед.)</t>
  </si>
  <si>
    <t>Доля   обучающихся по договорам целевого обучения (%)</t>
  </si>
  <si>
    <t>Количество партнеров , оказывающих поддержку ПОО</t>
  </si>
  <si>
    <t>Доля выпускников, трудоустроившихся по полученной профессии (%)</t>
  </si>
  <si>
    <t xml:space="preserve">Доля обучающихся, участвующих в сдаче демонстрационного экзамена  (%) </t>
  </si>
  <si>
    <t>Доля студентов  из других регионов РФ (%)</t>
  </si>
  <si>
    <t>Доля молодых педагогов до 35 лет (%)</t>
  </si>
  <si>
    <t>Результативность участия  в чемпионате «Абилимпикс» балл</t>
  </si>
  <si>
    <t>Доля преподавателей,  прошедших стажировку на предприятиях (%)</t>
  </si>
  <si>
    <t>Доля обучающихся с дуальной модели подготовки кадров (%)</t>
  </si>
  <si>
    <t>18-19</t>
  </si>
  <si>
    <t>9-10</t>
  </si>
  <si>
    <t>5-7</t>
  </si>
  <si>
    <t>12-13</t>
  </si>
  <si>
    <t>13-14</t>
  </si>
  <si>
    <t>15-16</t>
  </si>
  <si>
    <t>14-15</t>
  </si>
  <si>
    <t>5-6</t>
  </si>
  <si>
    <t>6-7</t>
  </si>
  <si>
    <t>10-11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</si>
</sst>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164" fontId="1" fillId="0" borderId="0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33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tabSelected="1" zoomScale="80" zoomScaleNormal="80" workbookViewId="0">
      <pane xSplit="1" topLeftCell="Q1" activePane="topRight" state="frozen"/>
      <selection pane="topRight" activeCell="AL10" sqref="AL10"/>
    </sheetView>
  </sheetViews>
  <sheetFormatPr defaultRowHeight="15"/>
  <cols>
    <col min="1" max="1" width="30.7109375" customWidth="1"/>
    <col min="2" max="2" width="14.140625" style="1" customWidth="1"/>
    <col min="3" max="3" width="8.28515625" style="1" customWidth="1"/>
    <col min="4" max="4" width="14.7109375" style="1" customWidth="1"/>
    <col min="5" max="5" width="8.28515625" style="1" customWidth="1"/>
    <col min="6" max="6" width="10.28515625" style="1" customWidth="1"/>
    <col min="7" max="7" width="8" style="1" customWidth="1"/>
    <col min="8" max="8" width="10.7109375" style="4" customWidth="1"/>
    <col min="9" max="9" width="7.7109375" style="4" customWidth="1"/>
    <col min="10" max="10" width="15.140625" style="4" customWidth="1"/>
    <col min="11" max="11" width="7.85546875" style="4" customWidth="1"/>
    <col min="12" max="12" width="11.42578125" style="4" customWidth="1"/>
    <col min="13" max="13" width="8.140625" style="4" customWidth="1"/>
    <col min="14" max="14" width="16.7109375" style="1" customWidth="1"/>
    <col min="15" max="15" width="9" style="1" customWidth="1"/>
    <col min="16" max="16" width="13.42578125" style="1" customWidth="1"/>
    <col min="17" max="17" width="8" style="1" customWidth="1"/>
    <col min="18" max="18" width="12.5703125" style="1" customWidth="1"/>
    <col min="19" max="19" width="8" style="4" customWidth="1"/>
    <col min="20" max="20" width="11.7109375" style="1" customWidth="1"/>
    <col min="21" max="21" width="8" customWidth="1"/>
    <col min="22" max="22" width="10.7109375" customWidth="1"/>
    <col min="23" max="23" width="8" customWidth="1"/>
    <col min="24" max="24" width="11.140625" style="3" customWidth="1"/>
    <col min="25" max="25" width="7.85546875" style="3" customWidth="1"/>
    <col min="26" max="26" width="15.85546875" style="3" customWidth="1"/>
    <col min="27" max="27" width="8.140625" style="3" customWidth="1"/>
    <col min="28" max="28" width="15.28515625" style="3" customWidth="1"/>
    <col min="29" max="29" width="7.7109375" style="3" customWidth="1"/>
    <col min="30" max="30" width="12.140625" style="3" customWidth="1"/>
    <col min="31" max="31" width="8.28515625" style="3" customWidth="1"/>
    <col min="32" max="32" width="14.5703125" style="3" customWidth="1"/>
    <col min="33" max="33" width="8" style="3" customWidth="1"/>
    <col min="34" max="34" width="11.5703125" style="3" customWidth="1"/>
    <col min="35" max="35" width="8" style="3" customWidth="1"/>
    <col min="36" max="36" width="13.85546875" style="3" customWidth="1"/>
    <col min="37" max="37" width="8" style="3" customWidth="1"/>
    <col min="38" max="38" width="13.42578125" style="3" customWidth="1"/>
    <col min="39" max="39" width="8.140625" style="3" customWidth="1"/>
    <col min="40" max="40" width="13.140625" style="3" customWidth="1"/>
    <col min="41" max="41" width="8" style="3" customWidth="1"/>
    <col min="42" max="42" width="12" style="3" customWidth="1"/>
    <col min="43" max="43" width="8" style="3" customWidth="1"/>
    <col min="44" max="44" width="10.7109375" style="3" customWidth="1"/>
    <col min="45" max="45" width="12.140625" style="3" customWidth="1"/>
    <col min="46" max="46" width="8.140625" style="3" customWidth="1"/>
    <col min="47" max="47" width="12.140625" customWidth="1"/>
    <col min="48" max="48" width="7.85546875" customWidth="1"/>
  </cols>
  <sheetData>
    <row r="1" spans="1:48" ht="15.75" customHeight="1"/>
    <row r="2" spans="1:48" ht="28.9" customHeight="1">
      <c r="A2" s="23"/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 t="s">
        <v>1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9" t="s">
        <v>4</v>
      </c>
      <c r="AA2" s="39"/>
      <c r="AB2" s="39"/>
      <c r="AC2" s="39"/>
      <c r="AD2" s="39"/>
      <c r="AE2" s="39"/>
      <c r="AF2" s="39"/>
      <c r="AG2" s="39"/>
      <c r="AH2" s="39"/>
      <c r="AI2" s="39"/>
      <c r="AJ2" s="39" t="s">
        <v>0</v>
      </c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 t="s">
        <v>28</v>
      </c>
      <c r="AV2" s="37" t="s">
        <v>2</v>
      </c>
    </row>
    <row r="3" spans="1:48" s="19" customFormat="1" ht="108.75" customHeight="1">
      <c r="A3" s="24"/>
      <c r="B3" s="25" t="s">
        <v>79</v>
      </c>
      <c r="C3" s="25" t="s">
        <v>24</v>
      </c>
      <c r="D3" s="25" t="s">
        <v>80</v>
      </c>
      <c r="E3" s="25" t="s">
        <v>24</v>
      </c>
      <c r="F3" s="25" t="s">
        <v>81</v>
      </c>
      <c r="G3" s="25" t="s">
        <v>24</v>
      </c>
      <c r="H3" s="26" t="s">
        <v>82</v>
      </c>
      <c r="I3" s="26" t="s">
        <v>24</v>
      </c>
      <c r="J3" s="25" t="s">
        <v>83</v>
      </c>
      <c r="K3" s="26" t="s">
        <v>24</v>
      </c>
      <c r="L3" s="27" t="s">
        <v>28</v>
      </c>
      <c r="M3" s="26" t="s">
        <v>2</v>
      </c>
      <c r="N3" s="25" t="s">
        <v>84</v>
      </c>
      <c r="O3" s="25" t="s">
        <v>24</v>
      </c>
      <c r="P3" s="25" t="s">
        <v>85</v>
      </c>
      <c r="Q3" s="25" t="s">
        <v>24</v>
      </c>
      <c r="R3" s="25" t="s">
        <v>77</v>
      </c>
      <c r="S3" s="25" t="s">
        <v>24</v>
      </c>
      <c r="T3" s="25" t="s">
        <v>78</v>
      </c>
      <c r="U3" s="25" t="s">
        <v>24</v>
      </c>
      <c r="V3" s="25" t="s">
        <v>53</v>
      </c>
      <c r="W3" s="25" t="s">
        <v>24</v>
      </c>
      <c r="X3" s="27" t="s">
        <v>28</v>
      </c>
      <c r="Y3" s="26" t="s">
        <v>2</v>
      </c>
      <c r="Z3" s="26" t="s">
        <v>31</v>
      </c>
      <c r="AA3" s="25" t="s">
        <v>24</v>
      </c>
      <c r="AB3" s="26" t="s">
        <v>32</v>
      </c>
      <c r="AC3" s="25" t="s">
        <v>24</v>
      </c>
      <c r="AD3" s="26" t="s">
        <v>30</v>
      </c>
      <c r="AE3" s="25" t="s">
        <v>24</v>
      </c>
      <c r="AF3" s="25" t="s">
        <v>3</v>
      </c>
      <c r="AG3" s="25" t="s">
        <v>24</v>
      </c>
      <c r="AH3" s="27" t="s">
        <v>54</v>
      </c>
      <c r="AI3" s="26" t="s">
        <v>2</v>
      </c>
      <c r="AJ3" s="25" t="s">
        <v>76</v>
      </c>
      <c r="AK3" s="26" t="s">
        <v>24</v>
      </c>
      <c r="AL3" s="26" t="s">
        <v>55</v>
      </c>
      <c r="AM3" s="26" t="s">
        <v>24</v>
      </c>
      <c r="AN3" s="26" t="s">
        <v>56</v>
      </c>
      <c r="AO3" s="26" t="s">
        <v>24</v>
      </c>
      <c r="AP3" s="25" t="s">
        <v>75</v>
      </c>
      <c r="AQ3" s="25" t="s">
        <v>24</v>
      </c>
      <c r="AR3" s="26" t="s">
        <v>33</v>
      </c>
      <c r="AS3" s="27" t="s">
        <v>54</v>
      </c>
      <c r="AT3" s="26" t="s">
        <v>2</v>
      </c>
      <c r="AU3" s="39"/>
      <c r="AV3" s="38"/>
    </row>
    <row r="4" spans="1:48" ht="30">
      <c r="A4" s="28" t="s">
        <v>57</v>
      </c>
      <c r="B4" s="6">
        <v>62.3</v>
      </c>
      <c r="C4" s="9" t="s">
        <v>17</v>
      </c>
      <c r="D4" s="6">
        <v>12.5</v>
      </c>
      <c r="E4" s="10" t="s">
        <v>9</v>
      </c>
      <c r="F4" s="6">
        <v>1.5</v>
      </c>
      <c r="G4" s="10" t="s">
        <v>19</v>
      </c>
      <c r="H4" s="7">
        <v>6.4</v>
      </c>
      <c r="I4" s="13" t="s">
        <v>7</v>
      </c>
      <c r="J4" s="6">
        <v>0</v>
      </c>
      <c r="K4" s="12" t="s">
        <v>26</v>
      </c>
      <c r="L4" s="21">
        <f t="shared" ref="L4" si="0">C4+E4+G4+I4+K4</f>
        <v>29</v>
      </c>
      <c r="M4" s="12" t="s">
        <v>86</v>
      </c>
      <c r="N4" s="6">
        <v>100</v>
      </c>
      <c r="O4" s="11" t="s">
        <v>23</v>
      </c>
      <c r="P4" s="6">
        <v>70.8</v>
      </c>
      <c r="Q4" s="11" t="s">
        <v>14</v>
      </c>
      <c r="R4" s="29">
        <v>2.5</v>
      </c>
      <c r="S4" s="13" t="s">
        <v>18</v>
      </c>
      <c r="T4" s="7">
        <v>9</v>
      </c>
      <c r="U4" s="15" t="s">
        <v>22</v>
      </c>
      <c r="V4" s="30" t="s">
        <v>34</v>
      </c>
      <c r="W4" s="15" t="s">
        <v>14</v>
      </c>
      <c r="X4" s="22">
        <f t="shared" ref="X4:X22" si="1">O4+Q4+S4+U4+W4</f>
        <v>69</v>
      </c>
      <c r="Y4" s="15" t="s">
        <v>5</v>
      </c>
      <c r="Z4" s="5">
        <v>38.229999999999997</v>
      </c>
      <c r="AA4" s="15" t="s">
        <v>15</v>
      </c>
      <c r="AB4" s="5">
        <v>11.07</v>
      </c>
      <c r="AC4" s="17" t="s">
        <v>10</v>
      </c>
      <c r="AD4" s="5">
        <v>109.8</v>
      </c>
      <c r="AE4" s="15" t="s">
        <v>22</v>
      </c>
      <c r="AF4" s="5">
        <v>20600</v>
      </c>
      <c r="AG4" s="15" t="s">
        <v>15</v>
      </c>
      <c r="AH4" s="22">
        <f t="shared" ref="AH4" si="2">AA4+AC4+AE4+AG4</f>
        <v>63</v>
      </c>
      <c r="AI4" s="31">
        <v>2</v>
      </c>
      <c r="AJ4" s="6">
        <v>9</v>
      </c>
      <c r="AK4" s="11" t="s">
        <v>15</v>
      </c>
      <c r="AL4" s="32">
        <v>88</v>
      </c>
      <c r="AM4" s="31">
        <v>19</v>
      </c>
      <c r="AN4" s="32">
        <v>8.5</v>
      </c>
      <c r="AO4" s="31">
        <v>19</v>
      </c>
      <c r="AP4" s="6">
        <v>16</v>
      </c>
      <c r="AQ4" s="11" t="s">
        <v>15</v>
      </c>
      <c r="AR4" s="33">
        <v>15</v>
      </c>
      <c r="AS4" s="22">
        <f t="shared" ref="AS4" si="3">AK4+AM4+AO4+AQ4+AR4</f>
        <v>91</v>
      </c>
      <c r="AT4" s="31">
        <v>1</v>
      </c>
      <c r="AU4" s="33">
        <f>C4+E4+G4+I4+K4+O4+Q4+S4+U4+W4+AA4+AC4+AE4+AG4+AK4+AM4+AO4+AQ4+AR4</f>
        <v>252</v>
      </c>
      <c r="AV4" s="15" t="s">
        <v>5</v>
      </c>
    </row>
    <row r="5" spans="1:48" ht="30">
      <c r="A5" s="28" t="s">
        <v>58</v>
      </c>
      <c r="B5" s="6">
        <v>73.8</v>
      </c>
      <c r="C5" s="10" t="s">
        <v>7</v>
      </c>
      <c r="D5" s="6">
        <v>85.3</v>
      </c>
      <c r="E5" s="8" t="s">
        <v>15</v>
      </c>
      <c r="F5" s="6">
        <v>11.8</v>
      </c>
      <c r="G5" s="8" t="s">
        <v>14</v>
      </c>
      <c r="H5" s="7">
        <v>12.1</v>
      </c>
      <c r="I5" s="11" t="s">
        <v>12</v>
      </c>
      <c r="J5" s="6">
        <v>8</v>
      </c>
      <c r="K5" s="11" t="s">
        <v>21</v>
      </c>
      <c r="L5" s="21">
        <f t="shared" ref="L5:L22" si="4">C5+E5+G5+I5+K5</f>
        <v>66</v>
      </c>
      <c r="M5" s="11" t="s">
        <v>5</v>
      </c>
      <c r="N5" s="6">
        <v>100</v>
      </c>
      <c r="O5" s="11" t="s">
        <v>23</v>
      </c>
      <c r="P5" s="6">
        <v>61.5</v>
      </c>
      <c r="Q5" s="11" t="s">
        <v>13</v>
      </c>
      <c r="R5" s="6">
        <v>21.4</v>
      </c>
      <c r="S5" s="11" t="s">
        <v>15</v>
      </c>
      <c r="T5" s="7">
        <v>16</v>
      </c>
      <c r="U5" s="15" t="s">
        <v>13</v>
      </c>
      <c r="V5" s="30" t="s">
        <v>52</v>
      </c>
      <c r="W5" s="16" t="s">
        <v>17</v>
      </c>
      <c r="X5" s="22">
        <f t="shared" si="1"/>
        <v>63</v>
      </c>
      <c r="Y5" s="15" t="s">
        <v>6</v>
      </c>
      <c r="Z5" s="5">
        <v>91.86</v>
      </c>
      <c r="AA5" s="16" t="s">
        <v>23</v>
      </c>
      <c r="AB5" s="5">
        <v>6.98</v>
      </c>
      <c r="AC5" s="16" t="s">
        <v>25</v>
      </c>
      <c r="AD5" s="5">
        <v>141.80000000000001</v>
      </c>
      <c r="AE5" s="15" t="s">
        <v>15</v>
      </c>
      <c r="AF5" s="5">
        <v>23900</v>
      </c>
      <c r="AG5" s="15" t="s">
        <v>15</v>
      </c>
      <c r="AH5" s="22">
        <f t="shared" ref="AH5:AH22" si="5">AA5+AC5+AE5+AG5</f>
        <v>47</v>
      </c>
      <c r="AI5" s="31">
        <v>5</v>
      </c>
      <c r="AJ5" s="6">
        <v>5</v>
      </c>
      <c r="AK5" s="11" t="s">
        <v>11</v>
      </c>
      <c r="AL5" s="32">
        <v>84</v>
      </c>
      <c r="AM5" s="31">
        <v>18</v>
      </c>
      <c r="AN5" s="32">
        <v>5.5</v>
      </c>
      <c r="AO5" s="31">
        <v>18</v>
      </c>
      <c r="AP5" s="6">
        <v>4</v>
      </c>
      <c r="AQ5" s="11" t="s">
        <v>13</v>
      </c>
      <c r="AR5" s="34">
        <v>3</v>
      </c>
      <c r="AS5" s="22">
        <f t="shared" ref="AS5:AS22" si="6">AK5+AM5+AO5+AQ5+AR5</f>
        <v>71</v>
      </c>
      <c r="AT5" s="31">
        <v>2</v>
      </c>
      <c r="AU5" s="33">
        <f t="shared" ref="AU5:AU22" si="7">C5+E5+G5+I5+K5+O5+Q5+S5+U5+W5+AA5+AC5+AE5+AG5+AK5+AM5+AO5+AQ5+AR5</f>
        <v>247</v>
      </c>
      <c r="AV5" s="15" t="s">
        <v>6</v>
      </c>
    </row>
    <row r="6" spans="1:48">
      <c r="A6" s="28" t="s">
        <v>16</v>
      </c>
      <c r="B6" s="6">
        <v>81.5</v>
      </c>
      <c r="C6" s="10">
        <v>11</v>
      </c>
      <c r="D6" s="2">
        <v>0</v>
      </c>
      <c r="E6" s="9" t="s">
        <v>26</v>
      </c>
      <c r="F6" s="7">
        <v>7</v>
      </c>
      <c r="G6" s="8" t="s">
        <v>13</v>
      </c>
      <c r="H6" s="7">
        <v>9.3000000000000007</v>
      </c>
      <c r="I6" s="13" t="s">
        <v>20</v>
      </c>
      <c r="J6" s="6">
        <v>0</v>
      </c>
      <c r="K6" s="12" t="s">
        <v>26</v>
      </c>
      <c r="L6" s="21">
        <f t="shared" si="4"/>
        <v>40</v>
      </c>
      <c r="M6" s="13" t="s">
        <v>87</v>
      </c>
      <c r="N6" s="7">
        <v>72</v>
      </c>
      <c r="O6" s="13" t="s">
        <v>6</v>
      </c>
      <c r="P6" s="7">
        <v>1.6</v>
      </c>
      <c r="Q6" s="13" t="s">
        <v>6</v>
      </c>
      <c r="R6" s="7">
        <v>0.5</v>
      </c>
      <c r="S6" s="13" t="s">
        <v>23</v>
      </c>
      <c r="T6" s="7">
        <v>182</v>
      </c>
      <c r="U6" s="15" t="s">
        <v>15</v>
      </c>
      <c r="V6" s="30" t="s">
        <v>35</v>
      </c>
      <c r="W6" s="15" t="s">
        <v>15</v>
      </c>
      <c r="X6" s="22">
        <f t="shared" si="1"/>
        <v>48</v>
      </c>
      <c r="Y6" s="15" t="s">
        <v>93</v>
      </c>
      <c r="Z6" s="5">
        <v>53.98</v>
      </c>
      <c r="AA6" s="15" t="s">
        <v>13</v>
      </c>
      <c r="AB6" s="5">
        <v>24.89</v>
      </c>
      <c r="AC6" s="15" t="s">
        <v>15</v>
      </c>
      <c r="AD6" s="5">
        <v>106</v>
      </c>
      <c r="AE6" s="17" t="s">
        <v>20</v>
      </c>
      <c r="AF6" s="5">
        <v>43780</v>
      </c>
      <c r="AG6" s="15" t="s">
        <v>15</v>
      </c>
      <c r="AH6" s="22">
        <f t="shared" si="5"/>
        <v>67</v>
      </c>
      <c r="AI6" s="31">
        <v>1</v>
      </c>
      <c r="AJ6" s="6">
        <v>7</v>
      </c>
      <c r="AK6" s="11" t="s">
        <v>14</v>
      </c>
      <c r="AL6" s="32">
        <v>21.5</v>
      </c>
      <c r="AM6" s="35">
        <v>13</v>
      </c>
      <c r="AN6" s="32">
        <v>2.5</v>
      </c>
      <c r="AO6" s="31">
        <v>15</v>
      </c>
      <c r="AP6" s="6">
        <v>3</v>
      </c>
      <c r="AQ6" s="11" t="s">
        <v>12</v>
      </c>
      <c r="AR6" s="33">
        <v>3</v>
      </c>
      <c r="AS6" s="22">
        <f t="shared" si="6"/>
        <v>65</v>
      </c>
      <c r="AT6" s="31">
        <v>4</v>
      </c>
      <c r="AU6" s="33">
        <f>C6+E6+G6+I6+K6+O6+Q6+S6+U6+W6+AA6+AC6+AE6+AG6+AK6+AM6+AO6+AQ6+AR6</f>
        <v>220</v>
      </c>
      <c r="AV6" s="15" t="s">
        <v>25</v>
      </c>
    </row>
    <row r="7" spans="1:48" ht="30">
      <c r="A7" s="28" t="s">
        <v>60</v>
      </c>
      <c r="B7" s="6">
        <v>72.8</v>
      </c>
      <c r="C7" s="10" t="s">
        <v>19</v>
      </c>
      <c r="D7" s="6">
        <v>11.9</v>
      </c>
      <c r="E7" s="10" t="s">
        <v>8</v>
      </c>
      <c r="F7" s="6">
        <v>3.1</v>
      </c>
      <c r="G7" s="10">
        <v>10</v>
      </c>
      <c r="H7" s="7">
        <v>14.3</v>
      </c>
      <c r="I7" s="11" t="s">
        <v>15</v>
      </c>
      <c r="J7" s="6">
        <v>0</v>
      </c>
      <c r="K7" s="12" t="s">
        <v>26</v>
      </c>
      <c r="L7" s="21">
        <f t="shared" ref="L7:L8" si="8">C7+E7+G7+I7+K7</f>
        <v>45</v>
      </c>
      <c r="M7" s="11" t="s">
        <v>88</v>
      </c>
      <c r="N7" s="6">
        <v>100</v>
      </c>
      <c r="O7" s="11" t="s">
        <v>23</v>
      </c>
      <c r="P7" s="6">
        <v>58</v>
      </c>
      <c r="Q7" s="11" t="s">
        <v>11</v>
      </c>
      <c r="R7" s="6">
        <v>10.8</v>
      </c>
      <c r="S7" s="11" t="s">
        <v>13</v>
      </c>
      <c r="T7" s="7">
        <v>1</v>
      </c>
      <c r="U7" s="16" t="s">
        <v>25</v>
      </c>
      <c r="V7" s="30" t="s">
        <v>38</v>
      </c>
      <c r="W7" s="17" t="s">
        <v>20</v>
      </c>
      <c r="X7" s="22">
        <f t="shared" ref="X7:X8" si="9">O7+Q7+S7+U7+W7</f>
        <v>53</v>
      </c>
      <c r="Y7" s="15" t="s">
        <v>17</v>
      </c>
      <c r="Z7" s="5">
        <v>53.67</v>
      </c>
      <c r="AA7" s="15" t="s">
        <v>14</v>
      </c>
      <c r="AB7" s="5">
        <v>9.31</v>
      </c>
      <c r="AC7" s="16" t="s">
        <v>21</v>
      </c>
      <c r="AD7" s="5">
        <v>116.1</v>
      </c>
      <c r="AE7" s="15" t="s">
        <v>13</v>
      </c>
      <c r="AF7" s="5">
        <v>0</v>
      </c>
      <c r="AG7" s="16" t="s">
        <v>26</v>
      </c>
      <c r="AH7" s="22">
        <f t="shared" ref="AH7:AH8" si="10">AA7+AC7+AE7+AG7</f>
        <v>40</v>
      </c>
      <c r="AI7" s="35">
        <v>8</v>
      </c>
      <c r="AJ7" s="6">
        <v>4</v>
      </c>
      <c r="AK7" s="11" t="s">
        <v>10</v>
      </c>
      <c r="AL7" s="32">
        <v>35.299999999999997</v>
      </c>
      <c r="AM7" s="31">
        <v>16</v>
      </c>
      <c r="AN7" s="32">
        <v>2.5</v>
      </c>
      <c r="AO7" s="31">
        <v>15</v>
      </c>
      <c r="AP7" s="6">
        <v>1</v>
      </c>
      <c r="AQ7" s="11" t="s">
        <v>11</v>
      </c>
      <c r="AR7" s="33">
        <v>0</v>
      </c>
      <c r="AS7" s="22">
        <f t="shared" ref="AS7:AS8" si="11">AK7+AM7+AO7+AQ7+AR7</f>
        <v>57</v>
      </c>
      <c r="AT7" s="31">
        <v>5</v>
      </c>
      <c r="AU7" s="33">
        <f t="shared" ref="AU7:AU8" si="12">C7+E7+G7+I7+K7+O7+Q7+S7+U7+W7+AA7+AC7+AE7+AG7+AK7+AM7+AO7+AQ7+AR7</f>
        <v>195</v>
      </c>
      <c r="AV7" s="15" t="s">
        <v>17</v>
      </c>
    </row>
    <row r="8" spans="1:48" ht="30">
      <c r="A8" s="28" t="s">
        <v>61</v>
      </c>
      <c r="B8" s="6">
        <v>82.4</v>
      </c>
      <c r="C8" s="10">
        <v>12</v>
      </c>
      <c r="D8" s="6">
        <v>30.2</v>
      </c>
      <c r="E8" s="8" t="s">
        <v>13</v>
      </c>
      <c r="F8" s="6">
        <v>2</v>
      </c>
      <c r="G8" s="10" t="s">
        <v>7</v>
      </c>
      <c r="H8" s="7">
        <v>8.6999999999999993</v>
      </c>
      <c r="I8" s="13" t="s">
        <v>10</v>
      </c>
      <c r="J8" s="6">
        <v>0</v>
      </c>
      <c r="K8" s="12" t="s">
        <v>26</v>
      </c>
      <c r="L8" s="21">
        <f t="shared" si="8"/>
        <v>48</v>
      </c>
      <c r="M8" s="11" t="s">
        <v>25</v>
      </c>
      <c r="N8" s="6">
        <v>100</v>
      </c>
      <c r="O8" s="11" t="s">
        <v>23</v>
      </c>
      <c r="P8" s="6">
        <v>16.100000000000001</v>
      </c>
      <c r="Q8" s="13" t="s">
        <v>7</v>
      </c>
      <c r="R8" s="6">
        <v>3.6</v>
      </c>
      <c r="S8" s="11" t="s">
        <v>11</v>
      </c>
      <c r="T8" s="7">
        <v>10</v>
      </c>
      <c r="U8" s="15" t="s">
        <v>12</v>
      </c>
      <c r="V8" s="30" t="s">
        <v>36</v>
      </c>
      <c r="W8" s="16" t="s">
        <v>25</v>
      </c>
      <c r="X8" s="22">
        <f t="shared" si="9"/>
        <v>48</v>
      </c>
      <c r="Y8" s="15" t="s">
        <v>93</v>
      </c>
      <c r="Z8" s="5">
        <v>58.56</v>
      </c>
      <c r="AA8" s="15" t="s">
        <v>11</v>
      </c>
      <c r="AB8" s="5">
        <v>2.5099999999999998</v>
      </c>
      <c r="AC8" s="16" t="s">
        <v>5</v>
      </c>
      <c r="AD8" s="5">
        <v>113.2</v>
      </c>
      <c r="AE8" s="15" t="s">
        <v>12</v>
      </c>
      <c r="AF8" s="5">
        <v>26600</v>
      </c>
      <c r="AG8" s="15" t="s">
        <v>15</v>
      </c>
      <c r="AH8" s="22">
        <f t="shared" si="10"/>
        <v>51</v>
      </c>
      <c r="AI8" s="31">
        <v>4</v>
      </c>
      <c r="AJ8" s="6">
        <v>5</v>
      </c>
      <c r="AK8" s="11" t="s">
        <v>11</v>
      </c>
      <c r="AL8" s="32">
        <v>35.5</v>
      </c>
      <c r="AM8" s="31">
        <v>17</v>
      </c>
      <c r="AN8" s="32">
        <v>2</v>
      </c>
      <c r="AO8" s="31">
        <v>14</v>
      </c>
      <c r="AP8" s="6">
        <v>0</v>
      </c>
      <c r="AQ8" s="14" t="s">
        <v>26</v>
      </c>
      <c r="AR8" s="33">
        <v>0</v>
      </c>
      <c r="AS8" s="22">
        <f t="shared" si="11"/>
        <v>46</v>
      </c>
      <c r="AT8" s="31">
        <v>6</v>
      </c>
      <c r="AU8" s="33">
        <f t="shared" si="12"/>
        <v>193</v>
      </c>
      <c r="AV8" s="15" t="s">
        <v>21</v>
      </c>
    </row>
    <row r="9" spans="1:48" ht="30">
      <c r="A9" s="28" t="s">
        <v>59</v>
      </c>
      <c r="B9" s="6">
        <v>52</v>
      </c>
      <c r="C9" s="9" t="s">
        <v>5</v>
      </c>
      <c r="D9" s="6">
        <v>15</v>
      </c>
      <c r="E9" s="10" t="s">
        <v>20</v>
      </c>
      <c r="F9" s="6">
        <v>4.5</v>
      </c>
      <c r="G9" s="8" t="s">
        <v>22</v>
      </c>
      <c r="H9" s="7">
        <v>12.2</v>
      </c>
      <c r="I9" s="11" t="s">
        <v>14</v>
      </c>
      <c r="J9" s="6">
        <v>0</v>
      </c>
      <c r="K9" s="12" t="s">
        <v>26</v>
      </c>
      <c r="L9" s="21">
        <f t="shared" si="4"/>
        <v>45</v>
      </c>
      <c r="M9" s="11" t="s">
        <v>88</v>
      </c>
      <c r="N9" s="6">
        <v>100</v>
      </c>
      <c r="O9" s="11" t="s">
        <v>23</v>
      </c>
      <c r="P9" s="6">
        <v>40</v>
      </c>
      <c r="Q9" s="13" t="s">
        <v>20</v>
      </c>
      <c r="R9" s="6">
        <v>0.3</v>
      </c>
      <c r="S9" s="12" t="s">
        <v>17</v>
      </c>
      <c r="T9" s="7">
        <v>5</v>
      </c>
      <c r="U9" s="17" t="s">
        <v>10</v>
      </c>
      <c r="V9" s="30" t="s">
        <v>37</v>
      </c>
      <c r="W9" s="15" t="s">
        <v>11</v>
      </c>
      <c r="X9" s="22">
        <f t="shared" si="1"/>
        <v>48</v>
      </c>
      <c r="Y9" s="15" t="s">
        <v>93</v>
      </c>
      <c r="Z9" s="5">
        <v>76.87</v>
      </c>
      <c r="AA9" s="17" t="s">
        <v>10</v>
      </c>
      <c r="AB9" s="5">
        <v>17.489999999999998</v>
      </c>
      <c r="AC9" s="15" t="s">
        <v>12</v>
      </c>
      <c r="AD9" s="5">
        <v>101.1</v>
      </c>
      <c r="AE9" s="17" t="s">
        <v>10</v>
      </c>
      <c r="AF9" s="5">
        <v>42200</v>
      </c>
      <c r="AG9" s="15" t="s">
        <v>15</v>
      </c>
      <c r="AH9" s="22">
        <f t="shared" si="5"/>
        <v>57</v>
      </c>
      <c r="AI9" s="31">
        <v>3</v>
      </c>
      <c r="AJ9" s="6">
        <v>5</v>
      </c>
      <c r="AK9" s="11" t="s">
        <v>11</v>
      </c>
      <c r="AL9" s="32">
        <v>27.7</v>
      </c>
      <c r="AM9" s="31">
        <v>14</v>
      </c>
      <c r="AN9" s="32">
        <v>1.5</v>
      </c>
      <c r="AO9" s="35">
        <v>13</v>
      </c>
      <c r="AP9" s="6">
        <v>0</v>
      </c>
      <c r="AQ9" s="12" t="s">
        <v>26</v>
      </c>
      <c r="AR9" s="33">
        <v>0</v>
      </c>
      <c r="AS9" s="22">
        <f t="shared" si="6"/>
        <v>42</v>
      </c>
      <c r="AT9" s="35">
        <v>7</v>
      </c>
      <c r="AU9" s="33">
        <f t="shared" si="7"/>
        <v>192</v>
      </c>
      <c r="AV9" s="15" t="s">
        <v>23</v>
      </c>
    </row>
    <row r="10" spans="1:48" ht="18" customHeight="1">
      <c r="A10" s="40" t="s">
        <v>62</v>
      </c>
      <c r="B10" s="6">
        <v>88</v>
      </c>
      <c r="C10" s="8" t="s">
        <v>11</v>
      </c>
      <c r="D10" s="6">
        <v>11.7</v>
      </c>
      <c r="E10" s="10" t="s">
        <v>7</v>
      </c>
      <c r="F10" s="6">
        <v>3.2</v>
      </c>
      <c r="G10" s="10">
        <v>12</v>
      </c>
      <c r="H10" s="7">
        <v>4.2</v>
      </c>
      <c r="I10" s="12" t="s">
        <v>21</v>
      </c>
      <c r="J10" s="6">
        <v>0</v>
      </c>
      <c r="K10" s="12" t="s">
        <v>26</v>
      </c>
      <c r="L10" s="21">
        <f t="shared" si="4"/>
        <v>40</v>
      </c>
      <c r="M10" s="13" t="s">
        <v>87</v>
      </c>
      <c r="N10" s="7">
        <v>100</v>
      </c>
      <c r="O10" s="11" t="s">
        <v>23</v>
      </c>
      <c r="P10" s="6">
        <v>44.4</v>
      </c>
      <c r="Q10" s="13" t="s">
        <v>18</v>
      </c>
      <c r="R10" s="6">
        <v>0.3</v>
      </c>
      <c r="S10" s="12" t="s">
        <v>17</v>
      </c>
      <c r="T10" s="7">
        <v>6</v>
      </c>
      <c r="U10" s="17" t="s">
        <v>18</v>
      </c>
      <c r="V10" s="30" t="s">
        <v>39</v>
      </c>
      <c r="W10" s="16" t="s">
        <v>23</v>
      </c>
      <c r="X10" s="22">
        <f t="shared" si="1"/>
        <v>42</v>
      </c>
      <c r="Y10" s="17" t="s">
        <v>19</v>
      </c>
      <c r="Z10" s="5">
        <v>78.44</v>
      </c>
      <c r="AA10" s="17" t="s">
        <v>8</v>
      </c>
      <c r="AB10" s="5">
        <v>9.89</v>
      </c>
      <c r="AC10" s="16" t="s">
        <v>23</v>
      </c>
      <c r="AD10" s="5">
        <v>96.6</v>
      </c>
      <c r="AE10" s="17" t="s">
        <v>7</v>
      </c>
      <c r="AF10" s="5">
        <v>0</v>
      </c>
      <c r="AG10" s="16" t="s">
        <v>26</v>
      </c>
      <c r="AH10" s="22">
        <f t="shared" si="5"/>
        <v>23</v>
      </c>
      <c r="AI10" s="36">
        <v>16</v>
      </c>
      <c r="AJ10" s="6">
        <v>4</v>
      </c>
      <c r="AK10" s="11" t="s">
        <v>10</v>
      </c>
      <c r="AL10" s="32">
        <v>30</v>
      </c>
      <c r="AM10" s="31">
        <v>15</v>
      </c>
      <c r="AN10" s="32">
        <v>4</v>
      </c>
      <c r="AO10" s="31">
        <v>17</v>
      </c>
      <c r="AP10" s="6">
        <v>7</v>
      </c>
      <c r="AQ10" s="11" t="s">
        <v>14</v>
      </c>
      <c r="AR10" s="33">
        <v>6</v>
      </c>
      <c r="AS10" s="22">
        <f t="shared" si="6"/>
        <v>67</v>
      </c>
      <c r="AT10" s="31">
        <v>3</v>
      </c>
      <c r="AU10" s="33">
        <f t="shared" si="7"/>
        <v>172</v>
      </c>
      <c r="AV10" s="17" t="s">
        <v>19</v>
      </c>
    </row>
    <row r="11" spans="1:48" ht="30">
      <c r="A11" s="28" t="s">
        <v>63</v>
      </c>
      <c r="B11" s="6">
        <v>83</v>
      </c>
      <c r="C11" s="10">
        <v>13</v>
      </c>
      <c r="D11" s="6">
        <v>9</v>
      </c>
      <c r="E11" s="9" t="s">
        <v>21</v>
      </c>
      <c r="F11" s="6">
        <v>13.8</v>
      </c>
      <c r="G11" s="8" t="s">
        <v>15</v>
      </c>
      <c r="H11" s="7">
        <v>6.6</v>
      </c>
      <c r="I11" s="13" t="s">
        <v>8</v>
      </c>
      <c r="J11" s="6">
        <v>0</v>
      </c>
      <c r="K11" s="12" t="s">
        <v>26</v>
      </c>
      <c r="L11" s="21">
        <f t="shared" si="4"/>
        <v>46</v>
      </c>
      <c r="M11" s="11" t="s">
        <v>17</v>
      </c>
      <c r="N11" s="6">
        <v>73</v>
      </c>
      <c r="O11" s="12" t="s">
        <v>25</v>
      </c>
      <c r="P11" s="6">
        <v>77</v>
      </c>
      <c r="Q11" s="11" t="s">
        <v>15</v>
      </c>
      <c r="R11" s="6">
        <v>2.5</v>
      </c>
      <c r="S11" s="13" t="s">
        <v>18</v>
      </c>
      <c r="T11" s="7">
        <v>1</v>
      </c>
      <c r="U11" s="16" t="s">
        <v>25</v>
      </c>
      <c r="V11" s="30" t="s">
        <v>41</v>
      </c>
      <c r="W11" s="15" t="s">
        <v>12</v>
      </c>
      <c r="X11" s="22">
        <f t="shared" si="1"/>
        <v>54</v>
      </c>
      <c r="Y11" s="15" t="s">
        <v>25</v>
      </c>
      <c r="Z11" s="5">
        <v>77.09</v>
      </c>
      <c r="AA11" s="17" t="s">
        <v>9</v>
      </c>
      <c r="AB11" s="5">
        <v>17.59</v>
      </c>
      <c r="AC11" s="15" t="s">
        <v>13</v>
      </c>
      <c r="AD11" s="5">
        <v>99.3</v>
      </c>
      <c r="AE11" s="17" t="s">
        <v>8</v>
      </c>
      <c r="AF11" s="5">
        <v>0</v>
      </c>
      <c r="AG11" s="16" t="s">
        <v>26</v>
      </c>
      <c r="AH11" s="22">
        <f t="shared" si="5"/>
        <v>36</v>
      </c>
      <c r="AI11" s="35">
        <v>9</v>
      </c>
      <c r="AJ11" s="6">
        <v>1</v>
      </c>
      <c r="AK11" s="12" t="s">
        <v>5</v>
      </c>
      <c r="AL11" s="32">
        <v>16.3</v>
      </c>
      <c r="AM11" s="35">
        <v>12</v>
      </c>
      <c r="AN11" s="32">
        <v>1</v>
      </c>
      <c r="AO11" s="35">
        <v>12</v>
      </c>
      <c r="AP11" s="6">
        <v>0</v>
      </c>
      <c r="AQ11" s="12" t="s">
        <v>26</v>
      </c>
      <c r="AR11" s="33">
        <v>0</v>
      </c>
      <c r="AS11" s="22">
        <f t="shared" si="6"/>
        <v>25</v>
      </c>
      <c r="AT11" s="35">
        <v>9</v>
      </c>
      <c r="AU11" s="33">
        <f t="shared" si="7"/>
        <v>161</v>
      </c>
      <c r="AV11" s="17" t="s">
        <v>7</v>
      </c>
    </row>
    <row r="12" spans="1:48" ht="30">
      <c r="A12" s="28" t="s">
        <v>64</v>
      </c>
      <c r="B12" s="6">
        <v>100</v>
      </c>
      <c r="C12" s="8" t="s">
        <v>15</v>
      </c>
      <c r="D12" s="6">
        <v>21.3</v>
      </c>
      <c r="E12" s="8" t="s">
        <v>11</v>
      </c>
      <c r="F12" s="6">
        <v>1.1000000000000001</v>
      </c>
      <c r="G12" s="9" t="s">
        <v>23</v>
      </c>
      <c r="H12" s="7">
        <v>12.1</v>
      </c>
      <c r="I12" s="11" t="s">
        <v>12</v>
      </c>
      <c r="J12" s="6">
        <v>0</v>
      </c>
      <c r="K12" s="12" t="s">
        <v>26</v>
      </c>
      <c r="L12" s="21">
        <f t="shared" si="4"/>
        <v>56</v>
      </c>
      <c r="M12" s="11" t="s">
        <v>6</v>
      </c>
      <c r="N12" s="6">
        <v>100</v>
      </c>
      <c r="O12" s="11" t="s">
        <v>23</v>
      </c>
      <c r="P12" s="6">
        <v>15.7</v>
      </c>
      <c r="Q12" s="13" t="s">
        <v>19</v>
      </c>
      <c r="R12" s="6">
        <v>0.8</v>
      </c>
      <c r="S12" s="13" t="s">
        <v>19</v>
      </c>
      <c r="T12" s="7">
        <v>9</v>
      </c>
      <c r="U12" s="15" t="s">
        <v>22</v>
      </c>
      <c r="V12" s="30" t="s">
        <v>40</v>
      </c>
      <c r="W12" s="17" t="s">
        <v>19</v>
      </c>
      <c r="X12" s="22">
        <f t="shared" si="1"/>
        <v>41</v>
      </c>
      <c r="Y12" s="17" t="s">
        <v>87</v>
      </c>
      <c r="Z12" s="5">
        <v>82.46</v>
      </c>
      <c r="AA12" s="15" t="s">
        <v>19</v>
      </c>
      <c r="AB12" s="5">
        <v>10.47</v>
      </c>
      <c r="AC12" s="17" t="s">
        <v>7</v>
      </c>
      <c r="AD12" s="5">
        <v>119.2</v>
      </c>
      <c r="AE12" s="15" t="s">
        <v>14</v>
      </c>
      <c r="AF12" s="5">
        <v>0</v>
      </c>
      <c r="AG12" s="16" t="s">
        <v>26</v>
      </c>
      <c r="AH12" s="22">
        <f t="shared" si="5"/>
        <v>33</v>
      </c>
      <c r="AI12" s="17" t="s">
        <v>95</v>
      </c>
      <c r="AJ12" s="6">
        <v>3</v>
      </c>
      <c r="AK12" s="12" t="s">
        <v>21</v>
      </c>
      <c r="AL12" s="32">
        <v>15.5</v>
      </c>
      <c r="AM12" s="35">
        <v>11</v>
      </c>
      <c r="AN12" s="32">
        <v>0</v>
      </c>
      <c r="AO12" s="36">
        <v>0</v>
      </c>
      <c r="AP12" s="6">
        <v>0</v>
      </c>
      <c r="AQ12" s="12" t="s">
        <v>26</v>
      </c>
      <c r="AR12" s="33">
        <v>0</v>
      </c>
      <c r="AS12" s="22">
        <f t="shared" si="6"/>
        <v>16</v>
      </c>
      <c r="AT12" s="35">
        <v>13</v>
      </c>
      <c r="AU12" s="33">
        <f t="shared" si="7"/>
        <v>146</v>
      </c>
      <c r="AV12" s="17" t="s">
        <v>8</v>
      </c>
    </row>
    <row r="13" spans="1:48" ht="45">
      <c r="A13" s="28" t="s">
        <v>65</v>
      </c>
      <c r="B13" s="6">
        <v>91</v>
      </c>
      <c r="C13" s="8" t="s">
        <v>12</v>
      </c>
      <c r="D13" s="6">
        <v>9.6999999999999993</v>
      </c>
      <c r="E13" s="9" t="s">
        <v>23</v>
      </c>
      <c r="F13" s="6">
        <v>0</v>
      </c>
      <c r="G13" s="9">
        <v>0</v>
      </c>
      <c r="H13" s="7">
        <v>10.8</v>
      </c>
      <c r="I13" s="13" t="s">
        <v>18</v>
      </c>
      <c r="J13" s="6">
        <v>0</v>
      </c>
      <c r="K13" s="12" t="s">
        <v>26</v>
      </c>
      <c r="L13" s="21">
        <f t="shared" si="4"/>
        <v>35</v>
      </c>
      <c r="M13" s="13" t="s">
        <v>22</v>
      </c>
      <c r="N13" s="6">
        <v>98</v>
      </c>
      <c r="O13" s="11" t="s">
        <v>21</v>
      </c>
      <c r="P13" s="6">
        <v>3.7</v>
      </c>
      <c r="Q13" s="12" t="s">
        <v>25</v>
      </c>
      <c r="R13" s="6">
        <v>3.7</v>
      </c>
      <c r="S13" s="11" t="s">
        <v>12</v>
      </c>
      <c r="T13" s="7">
        <v>2</v>
      </c>
      <c r="U13" s="16" t="s">
        <v>23</v>
      </c>
      <c r="V13" s="30" t="s">
        <v>43</v>
      </c>
      <c r="W13" s="15" t="s">
        <v>22</v>
      </c>
      <c r="X13" s="22">
        <f t="shared" si="1"/>
        <v>44</v>
      </c>
      <c r="Y13" s="17" t="s">
        <v>7</v>
      </c>
      <c r="Z13" s="5">
        <v>67.77</v>
      </c>
      <c r="AA13" s="15" t="s">
        <v>22</v>
      </c>
      <c r="AB13" s="5">
        <v>14.42</v>
      </c>
      <c r="AC13" s="15" t="s">
        <v>22</v>
      </c>
      <c r="AD13" s="5">
        <v>90.6</v>
      </c>
      <c r="AE13" s="16" t="s">
        <v>17</v>
      </c>
      <c r="AF13" s="5">
        <v>0</v>
      </c>
      <c r="AG13" s="16" t="s">
        <v>26</v>
      </c>
      <c r="AH13" s="22">
        <f t="shared" si="5"/>
        <v>32</v>
      </c>
      <c r="AI13" s="35">
        <v>12</v>
      </c>
      <c r="AJ13" s="6">
        <v>4</v>
      </c>
      <c r="AK13" s="11" t="s">
        <v>10</v>
      </c>
      <c r="AL13" s="32">
        <v>7</v>
      </c>
      <c r="AM13" s="35">
        <v>8</v>
      </c>
      <c r="AN13" s="32">
        <v>0.5</v>
      </c>
      <c r="AO13" s="35">
        <v>8</v>
      </c>
      <c r="AP13" s="6">
        <v>0</v>
      </c>
      <c r="AQ13" s="12" t="s">
        <v>26</v>
      </c>
      <c r="AR13" s="33">
        <v>0</v>
      </c>
      <c r="AS13" s="22">
        <f t="shared" si="6"/>
        <v>27</v>
      </c>
      <c r="AT13" s="35">
        <v>8</v>
      </c>
      <c r="AU13" s="33">
        <f t="shared" si="7"/>
        <v>138</v>
      </c>
      <c r="AV13" s="17" t="s">
        <v>9</v>
      </c>
    </row>
    <row r="14" spans="1:48" ht="30">
      <c r="A14" s="28" t="s">
        <v>66</v>
      </c>
      <c r="B14" s="6">
        <v>87.6</v>
      </c>
      <c r="C14" s="8" t="s">
        <v>22</v>
      </c>
      <c r="D14" s="6">
        <v>8.9</v>
      </c>
      <c r="E14" s="9" t="s">
        <v>17</v>
      </c>
      <c r="F14" s="6">
        <v>0.6</v>
      </c>
      <c r="G14" s="9" t="s">
        <v>17</v>
      </c>
      <c r="H14" s="7">
        <v>11.1</v>
      </c>
      <c r="I14" s="11" t="s">
        <v>22</v>
      </c>
      <c r="J14" s="6">
        <v>0</v>
      </c>
      <c r="K14" s="12" t="s">
        <v>26</v>
      </c>
      <c r="L14" s="21">
        <f t="shared" si="4"/>
        <v>36</v>
      </c>
      <c r="M14" s="13" t="s">
        <v>89</v>
      </c>
      <c r="N14" s="6">
        <v>95</v>
      </c>
      <c r="O14" s="13" t="s">
        <v>17</v>
      </c>
      <c r="P14" s="6">
        <v>59</v>
      </c>
      <c r="Q14" s="11" t="s">
        <v>12</v>
      </c>
      <c r="R14" s="6">
        <v>0.3</v>
      </c>
      <c r="S14" s="12" t="s">
        <v>17</v>
      </c>
      <c r="T14" s="7">
        <v>0</v>
      </c>
      <c r="U14" s="16" t="s">
        <v>26</v>
      </c>
      <c r="V14" s="30" t="s">
        <v>42</v>
      </c>
      <c r="W14" s="16" t="s">
        <v>21</v>
      </c>
      <c r="X14" s="22">
        <f t="shared" si="1"/>
        <v>29</v>
      </c>
      <c r="Y14" s="16" t="s">
        <v>14</v>
      </c>
      <c r="Z14" s="5">
        <v>118.04</v>
      </c>
      <c r="AA14" s="16" t="s">
        <v>25</v>
      </c>
      <c r="AB14" s="5">
        <v>11.28</v>
      </c>
      <c r="AC14" s="17" t="s">
        <v>20</v>
      </c>
      <c r="AD14" s="5">
        <v>100.7</v>
      </c>
      <c r="AE14" s="17" t="s">
        <v>9</v>
      </c>
      <c r="AF14" s="5">
        <v>6161.4</v>
      </c>
      <c r="AG14" s="15" t="s">
        <v>15</v>
      </c>
      <c r="AH14" s="22">
        <f t="shared" si="5"/>
        <v>44</v>
      </c>
      <c r="AI14" s="17" t="s">
        <v>94</v>
      </c>
      <c r="AJ14" s="6">
        <v>3</v>
      </c>
      <c r="AK14" s="12" t="s">
        <v>21</v>
      </c>
      <c r="AL14" s="32">
        <v>13.3</v>
      </c>
      <c r="AM14" s="35">
        <v>10</v>
      </c>
      <c r="AN14" s="32">
        <v>0.5</v>
      </c>
      <c r="AO14" s="35">
        <v>8</v>
      </c>
      <c r="AP14" s="6">
        <v>0</v>
      </c>
      <c r="AQ14" s="12" t="s">
        <v>26</v>
      </c>
      <c r="AR14" s="33">
        <v>0</v>
      </c>
      <c r="AS14" s="22">
        <f t="shared" si="6"/>
        <v>23</v>
      </c>
      <c r="AT14" s="35">
        <v>10</v>
      </c>
      <c r="AU14" s="33">
        <f t="shared" si="7"/>
        <v>132</v>
      </c>
      <c r="AV14" s="17" t="s">
        <v>10</v>
      </c>
    </row>
    <row r="15" spans="1:48" ht="30">
      <c r="A15" s="28" t="s">
        <v>69</v>
      </c>
      <c r="B15" s="6">
        <v>62</v>
      </c>
      <c r="C15" s="9">
        <v>2</v>
      </c>
      <c r="D15" s="6">
        <v>17.7</v>
      </c>
      <c r="E15" s="8" t="s">
        <v>22</v>
      </c>
      <c r="F15" s="6">
        <v>2.2999999999999998</v>
      </c>
      <c r="G15" s="10" t="s">
        <v>8</v>
      </c>
      <c r="H15" s="7">
        <v>3.3</v>
      </c>
      <c r="I15" s="12" t="s">
        <v>17</v>
      </c>
      <c r="J15" s="6">
        <v>0</v>
      </c>
      <c r="K15" s="12" t="s">
        <v>26</v>
      </c>
      <c r="L15" s="21">
        <f t="shared" ref="L15" si="13">C15+E15+G15+I15+K15</f>
        <v>29</v>
      </c>
      <c r="M15" s="12" t="s">
        <v>86</v>
      </c>
      <c r="N15" s="6">
        <v>100</v>
      </c>
      <c r="O15" s="11" t="s">
        <v>23</v>
      </c>
      <c r="P15" s="6">
        <v>53</v>
      </c>
      <c r="Q15" s="11" t="s">
        <v>22</v>
      </c>
      <c r="R15" s="6">
        <v>0</v>
      </c>
      <c r="S15" s="12" t="s">
        <v>26</v>
      </c>
      <c r="T15" s="7">
        <v>5</v>
      </c>
      <c r="U15" s="17" t="s">
        <v>10</v>
      </c>
      <c r="V15" s="30" t="s">
        <v>47</v>
      </c>
      <c r="W15" s="17" t="s">
        <v>9</v>
      </c>
      <c r="X15" s="22">
        <f t="shared" ref="X15" si="14">O15+Q15+S15+U15+W15</f>
        <v>41</v>
      </c>
      <c r="Y15" s="17" t="s">
        <v>87</v>
      </c>
      <c r="Z15" s="5">
        <v>72.27</v>
      </c>
      <c r="AA15" s="17" t="s">
        <v>20</v>
      </c>
      <c r="AB15" s="5">
        <v>10.83</v>
      </c>
      <c r="AC15" s="17" t="s">
        <v>9</v>
      </c>
      <c r="AD15" s="5">
        <v>95.3</v>
      </c>
      <c r="AE15" s="16" t="s">
        <v>23</v>
      </c>
      <c r="AF15" s="5">
        <v>0</v>
      </c>
      <c r="AG15" s="16" t="s">
        <v>26</v>
      </c>
      <c r="AH15" s="22">
        <f t="shared" ref="AH15" si="15">AA15+AC15+AE15+AG15</f>
        <v>28</v>
      </c>
      <c r="AI15" s="36">
        <v>13</v>
      </c>
      <c r="AJ15" s="6">
        <v>3</v>
      </c>
      <c r="AK15" s="12" t="s">
        <v>21</v>
      </c>
      <c r="AL15" s="32">
        <v>5.25</v>
      </c>
      <c r="AM15" s="36">
        <v>6</v>
      </c>
      <c r="AN15" s="32">
        <v>0.5</v>
      </c>
      <c r="AO15" s="35">
        <v>8</v>
      </c>
      <c r="AP15" s="6">
        <v>0</v>
      </c>
      <c r="AQ15" s="12" t="s">
        <v>26</v>
      </c>
      <c r="AR15" s="33">
        <v>0</v>
      </c>
      <c r="AS15" s="22">
        <f t="shared" ref="AS15" si="16">AK15+AM15+AO15+AQ15+AR15</f>
        <v>19</v>
      </c>
      <c r="AT15" s="35">
        <v>12</v>
      </c>
      <c r="AU15" s="33">
        <f t="shared" ref="AU15" si="17">C15+E15+G15+I15+K15+O15+Q15+S15+U15+W15+AA15+AC15+AE15+AG15+AK15+AM15+AO15+AQ15+AR15</f>
        <v>117</v>
      </c>
      <c r="AV15" s="17" t="s">
        <v>20</v>
      </c>
    </row>
    <row r="16" spans="1:48" ht="30">
      <c r="A16" s="28" t="s">
        <v>67</v>
      </c>
      <c r="B16" s="6">
        <v>92</v>
      </c>
      <c r="C16" s="8" t="s">
        <v>13</v>
      </c>
      <c r="D16" s="6">
        <v>22.9</v>
      </c>
      <c r="E16" s="8" t="s">
        <v>12</v>
      </c>
      <c r="F16" s="6">
        <v>0</v>
      </c>
      <c r="G16" s="9">
        <v>0</v>
      </c>
      <c r="H16" s="7">
        <v>5.8</v>
      </c>
      <c r="I16" s="13" t="s">
        <v>19</v>
      </c>
      <c r="J16" s="6">
        <v>1</v>
      </c>
      <c r="K16" s="11" t="s">
        <v>21</v>
      </c>
      <c r="L16" s="21">
        <f t="shared" si="4"/>
        <v>45</v>
      </c>
      <c r="M16" s="11" t="s">
        <v>88</v>
      </c>
      <c r="N16" s="6">
        <v>100</v>
      </c>
      <c r="O16" s="11" t="s">
        <v>23</v>
      </c>
      <c r="P16" s="6">
        <v>0</v>
      </c>
      <c r="Q16" s="12" t="s">
        <v>26</v>
      </c>
      <c r="R16" s="6">
        <v>1.8</v>
      </c>
      <c r="S16" s="13" t="s">
        <v>10</v>
      </c>
      <c r="T16" s="7">
        <v>2</v>
      </c>
      <c r="U16" s="16" t="s">
        <v>23</v>
      </c>
      <c r="V16" s="30" t="s">
        <v>45</v>
      </c>
      <c r="W16" s="17" t="s">
        <v>10</v>
      </c>
      <c r="X16" s="22">
        <f t="shared" si="1"/>
        <v>34</v>
      </c>
      <c r="Y16" s="16" t="s">
        <v>91</v>
      </c>
      <c r="Z16" s="5">
        <v>100.45</v>
      </c>
      <c r="AA16" s="16" t="s">
        <v>21</v>
      </c>
      <c r="AB16" s="5">
        <v>16.47</v>
      </c>
      <c r="AC16" s="15" t="s">
        <v>11</v>
      </c>
      <c r="AD16" s="5">
        <v>96.3</v>
      </c>
      <c r="AE16" s="17" t="s">
        <v>19</v>
      </c>
      <c r="AF16" s="5">
        <v>0</v>
      </c>
      <c r="AG16" s="16" t="s">
        <v>26</v>
      </c>
      <c r="AH16" s="22">
        <f t="shared" si="5"/>
        <v>27</v>
      </c>
      <c r="AI16" s="36">
        <v>14</v>
      </c>
      <c r="AJ16" s="6">
        <v>2</v>
      </c>
      <c r="AK16" s="12" t="s">
        <v>25</v>
      </c>
      <c r="AL16" s="32">
        <v>6.75</v>
      </c>
      <c r="AM16" s="35">
        <v>7</v>
      </c>
      <c r="AN16" s="32">
        <v>0</v>
      </c>
      <c r="AO16" s="36">
        <v>0</v>
      </c>
      <c r="AP16" s="6">
        <v>0</v>
      </c>
      <c r="AQ16" s="12" t="s">
        <v>26</v>
      </c>
      <c r="AR16" s="33">
        <v>0</v>
      </c>
      <c r="AS16" s="22">
        <f t="shared" si="6"/>
        <v>10</v>
      </c>
      <c r="AT16" s="36" t="s">
        <v>92</v>
      </c>
      <c r="AU16" s="33">
        <f t="shared" si="7"/>
        <v>116</v>
      </c>
      <c r="AV16" s="17" t="s">
        <v>90</v>
      </c>
    </row>
    <row r="17" spans="1:49" ht="18.75" customHeight="1">
      <c r="A17" s="28" t="s">
        <v>68</v>
      </c>
      <c r="B17" s="6">
        <v>65</v>
      </c>
      <c r="C17" s="9" t="s">
        <v>21</v>
      </c>
      <c r="D17" s="6">
        <v>11</v>
      </c>
      <c r="E17" s="10" t="s">
        <v>19</v>
      </c>
      <c r="F17" s="6">
        <v>3.1</v>
      </c>
      <c r="G17" s="10">
        <v>10</v>
      </c>
      <c r="H17" s="7">
        <v>8.3000000000000007</v>
      </c>
      <c r="I17" s="13" t="s">
        <v>9</v>
      </c>
      <c r="J17" s="6">
        <v>0</v>
      </c>
      <c r="K17" s="12" t="s">
        <v>26</v>
      </c>
      <c r="L17" s="21">
        <f t="shared" si="4"/>
        <v>32</v>
      </c>
      <c r="M17" s="12" t="s">
        <v>12</v>
      </c>
      <c r="N17" s="6">
        <v>100</v>
      </c>
      <c r="O17" s="11" t="s">
        <v>23</v>
      </c>
      <c r="P17" s="6">
        <v>10.4</v>
      </c>
      <c r="Q17" s="12" t="s">
        <v>17</v>
      </c>
      <c r="R17" s="7">
        <v>0.4</v>
      </c>
      <c r="S17" s="13" t="s">
        <v>21</v>
      </c>
      <c r="T17" s="7">
        <v>2</v>
      </c>
      <c r="U17" s="16" t="s">
        <v>23</v>
      </c>
      <c r="V17" s="30" t="s">
        <v>46</v>
      </c>
      <c r="W17" s="15" t="s">
        <v>13</v>
      </c>
      <c r="X17" s="22">
        <f t="shared" si="1"/>
        <v>38</v>
      </c>
      <c r="Y17" s="17" t="s">
        <v>20</v>
      </c>
      <c r="Z17" s="5">
        <v>55.02</v>
      </c>
      <c r="AA17" s="15" t="s">
        <v>12</v>
      </c>
      <c r="AB17" s="5">
        <v>13.54</v>
      </c>
      <c r="AC17" s="17" t="s">
        <v>18</v>
      </c>
      <c r="AD17" s="5">
        <v>110.4</v>
      </c>
      <c r="AE17" s="15" t="s">
        <v>11</v>
      </c>
      <c r="AF17" s="5">
        <v>0</v>
      </c>
      <c r="AG17" s="16" t="s">
        <v>26</v>
      </c>
      <c r="AH17" s="22">
        <f t="shared" si="5"/>
        <v>44</v>
      </c>
      <c r="AI17" s="17" t="s">
        <v>94</v>
      </c>
      <c r="AJ17" s="6">
        <v>1</v>
      </c>
      <c r="AK17" s="12" t="s">
        <v>5</v>
      </c>
      <c r="AL17" s="32">
        <v>0.25</v>
      </c>
      <c r="AM17" s="36">
        <v>1</v>
      </c>
      <c r="AN17" s="32">
        <v>0</v>
      </c>
      <c r="AO17" s="36">
        <v>0</v>
      </c>
      <c r="AP17" s="6">
        <v>0</v>
      </c>
      <c r="AQ17" s="12" t="s">
        <v>26</v>
      </c>
      <c r="AR17" s="33">
        <v>0</v>
      </c>
      <c r="AS17" s="22">
        <f t="shared" si="6"/>
        <v>2</v>
      </c>
      <c r="AT17" s="36">
        <v>19</v>
      </c>
      <c r="AU17" s="33">
        <f t="shared" si="7"/>
        <v>116</v>
      </c>
      <c r="AV17" s="17" t="s">
        <v>90</v>
      </c>
    </row>
    <row r="18" spans="1:49" ht="18.75" customHeight="1">
      <c r="A18" s="28" t="s">
        <v>71</v>
      </c>
      <c r="B18" s="6">
        <v>94</v>
      </c>
      <c r="C18" s="8" t="s">
        <v>14</v>
      </c>
      <c r="D18" s="18">
        <v>0.04</v>
      </c>
      <c r="E18" s="9" t="s">
        <v>25</v>
      </c>
      <c r="F18" s="6">
        <v>3.2</v>
      </c>
      <c r="G18" s="10">
        <v>12</v>
      </c>
      <c r="H18" s="7">
        <v>0</v>
      </c>
      <c r="I18" s="12" t="s">
        <v>27</v>
      </c>
      <c r="J18" s="6">
        <v>0</v>
      </c>
      <c r="K18" s="12" t="s">
        <v>26</v>
      </c>
      <c r="L18" s="21">
        <f t="shared" si="4"/>
        <v>33</v>
      </c>
      <c r="M18" s="12" t="s">
        <v>11</v>
      </c>
      <c r="N18" s="6">
        <v>100</v>
      </c>
      <c r="O18" s="11" t="s">
        <v>23</v>
      </c>
      <c r="P18" s="6">
        <v>28</v>
      </c>
      <c r="Q18" s="13" t="s">
        <v>10</v>
      </c>
      <c r="R18" s="6">
        <v>1</v>
      </c>
      <c r="S18" s="13" t="s">
        <v>7</v>
      </c>
      <c r="T18" s="7">
        <v>2</v>
      </c>
      <c r="U18" s="16" t="s">
        <v>23</v>
      </c>
      <c r="V18" s="30" t="s">
        <v>48</v>
      </c>
      <c r="W18" s="17" t="s">
        <v>8</v>
      </c>
      <c r="X18" s="22">
        <f t="shared" si="1"/>
        <v>40</v>
      </c>
      <c r="Y18" s="17" t="s">
        <v>10</v>
      </c>
      <c r="Z18" s="5">
        <v>69.78</v>
      </c>
      <c r="AA18" s="17" t="s">
        <v>18</v>
      </c>
      <c r="AB18" s="5">
        <v>10.06</v>
      </c>
      <c r="AC18" s="17" t="s">
        <v>19</v>
      </c>
      <c r="AD18" s="5">
        <v>108.9</v>
      </c>
      <c r="AE18" s="17" t="s">
        <v>18</v>
      </c>
      <c r="AF18" s="5">
        <v>0</v>
      </c>
      <c r="AG18" s="16" t="s">
        <v>26</v>
      </c>
      <c r="AH18" s="22">
        <f t="shared" si="5"/>
        <v>33</v>
      </c>
      <c r="AI18" s="17" t="s">
        <v>95</v>
      </c>
      <c r="AJ18" s="6">
        <v>3</v>
      </c>
      <c r="AK18" s="12" t="s">
        <v>21</v>
      </c>
      <c r="AL18" s="32">
        <v>1</v>
      </c>
      <c r="AM18" s="36">
        <v>2</v>
      </c>
      <c r="AN18" s="32">
        <v>0</v>
      </c>
      <c r="AO18" s="36">
        <v>0</v>
      </c>
      <c r="AP18" s="6">
        <v>0</v>
      </c>
      <c r="AQ18" s="12" t="s">
        <v>26</v>
      </c>
      <c r="AR18" s="33">
        <v>0</v>
      </c>
      <c r="AS18" s="22">
        <f t="shared" si="6"/>
        <v>7</v>
      </c>
      <c r="AT18" s="36">
        <v>17</v>
      </c>
      <c r="AU18" s="33">
        <f t="shared" si="7"/>
        <v>113</v>
      </c>
      <c r="AV18" s="17" t="s">
        <v>11</v>
      </c>
    </row>
    <row r="19" spans="1:49" ht="45">
      <c r="A19" s="28" t="s">
        <v>72</v>
      </c>
      <c r="B19" s="6">
        <v>80</v>
      </c>
      <c r="C19" s="10" t="s">
        <v>9</v>
      </c>
      <c r="D19" s="6">
        <v>56.5</v>
      </c>
      <c r="E19" s="8" t="s">
        <v>14</v>
      </c>
      <c r="F19" s="6">
        <v>0.9</v>
      </c>
      <c r="G19" s="9" t="s">
        <v>21</v>
      </c>
      <c r="H19" s="7">
        <v>0</v>
      </c>
      <c r="I19" s="12" t="s">
        <v>26</v>
      </c>
      <c r="J19" s="6">
        <v>1</v>
      </c>
      <c r="K19" s="11" t="s">
        <v>21</v>
      </c>
      <c r="L19" s="21">
        <f t="shared" si="4"/>
        <v>38</v>
      </c>
      <c r="M19" s="13" t="s">
        <v>10</v>
      </c>
      <c r="N19" s="6">
        <v>100</v>
      </c>
      <c r="O19" s="11" t="s">
        <v>23</v>
      </c>
      <c r="P19" s="6">
        <v>16.600000000000001</v>
      </c>
      <c r="Q19" s="13" t="s">
        <v>8</v>
      </c>
      <c r="R19" s="6">
        <v>1.8</v>
      </c>
      <c r="S19" s="13" t="s">
        <v>10</v>
      </c>
      <c r="T19" s="7">
        <v>24</v>
      </c>
      <c r="U19" s="15" t="s">
        <v>14</v>
      </c>
      <c r="V19" s="30" t="s">
        <v>49</v>
      </c>
      <c r="W19" s="16" t="s">
        <v>5</v>
      </c>
      <c r="X19" s="22">
        <f t="shared" si="1"/>
        <v>45</v>
      </c>
      <c r="Y19" s="17" t="s">
        <v>19</v>
      </c>
      <c r="Z19" s="5">
        <v>158.07</v>
      </c>
      <c r="AA19" s="16" t="s">
        <v>6</v>
      </c>
      <c r="AB19" s="5">
        <v>5.99</v>
      </c>
      <c r="AC19" s="16" t="s">
        <v>6</v>
      </c>
      <c r="AD19" s="5">
        <v>93.6</v>
      </c>
      <c r="AE19" s="16" t="s">
        <v>21</v>
      </c>
      <c r="AF19" s="5">
        <v>0</v>
      </c>
      <c r="AG19" s="16" t="s">
        <v>26</v>
      </c>
      <c r="AH19" s="22">
        <f t="shared" si="5"/>
        <v>9</v>
      </c>
      <c r="AI19" s="36">
        <v>18</v>
      </c>
      <c r="AJ19" s="6">
        <v>2</v>
      </c>
      <c r="AK19" s="12" t="s">
        <v>25</v>
      </c>
      <c r="AL19" s="32">
        <v>9.75</v>
      </c>
      <c r="AM19" s="35">
        <v>9</v>
      </c>
      <c r="AN19" s="32">
        <v>0.5</v>
      </c>
      <c r="AO19" s="35">
        <v>8</v>
      </c>
      <c r="AP19" s="6">
        <v>0</v>
      </c>
      <c r="AQ19" s="12" t="s">
        <v>26</v>
      </c>
      <c r="AR19" s="33">
        <v>0</v>
      </c>
      <c r="AS19" s="22">
        <f t="shared" si="6"/>
        <v>20</v>
      </c>
      <c r="AT19" s="35">
        <v>11</v>
      </c>
      <c r="AU19" s="33">
        <f t="shared" si="7"/>
        <v>112</v>
      </c>
      <c r="AV19" s="16" t="s">
        <v>12</v>
      </c>
    </row>
    <row r="20" spans="1:49" ht="45">
      <c r="A20" s="28" t="s">
        <v>70</v>
      </c>
      <c r="B20" s="6">
        <v>77.8</v>
      </c>
      <c r="C20" s="10" t="s">
        <v>8</v>
      </c>
      <c r="D20" s="6">
        <v>16.7</v>
      </c>
      <c r="E20" s="10" t="s">
        <v>18</v>
      </c>
      <c r="F20" s="6">
        <v>0.4</v>
      </c>
      <c r="G20" s="9">
        <v>3</v>
      </c>
      <c r="H20" s="7">
        <v>5.5</v>
      </c>
      <c r="I20" s="12" t="s">
        <v>23</v>
      </c>
      <c r="J20" s="6">
        <v>2</v>
      </c>
      <c r="K20" s="11" t="s">
        <v>21</v>
      </c>
      <c r="L20" s="21">
        <f t="shared" ref="L20" si="18">C20+E20+G20+I20+K20</f>
        <v>36</v>
      </c>
      <c r="M20" s="13" t="s">
        <v>89</v>
      </c>
      <c r="N20" s="6">
        <v>100</v>
      </c>
      <c r="O20" s="11" t="s">
        <v>23</v>
      </c>
      <c r="P20" s="6">
        <v>13.4</v>
      </c>
      <c r="Q20" s="12" t="s">
        <v>21</v>
      </c>
      <c r="R20" s="6">
        <v>0</v>
      </c>
      <c r="S20" s="12" t="s">
        <v>26</v>
      </c>
      <c r="T20" s="7">
        <v>4</v>
      </c>
      <c r="U20" s="17" t="s">
        <v>9</v>
      </c>
      <c r="V20" s="30" t="s">
        <v>51</v>
      </c>
      <c r="W20" s="17" t="s">
        <v>18</v>
      </c>
      <c r="X20" s="22">
        <f t="shared" ref="X20" si="19">O20+Q20+S20+U20+W20</f>
        <v>34</v>
      </c>
      <c r="Y20" s="16" t="s">
        <v>91</v>
      </c>
      <c r="Z20" s="5">
        <v>108.33</v>
      </c>
      <c r="AA20" s="16" t="s">
        <v>17</v>
      </c>
      <c r="AB20" s="5">
        <v>22.87</v>
      </c>
      <c r="AC20" s="15" t="s">
        <v>14</v>
      </c>
      <c r="AD20" s="5">
        <v>87.3</v>
      </c>
      <c r="AE20" s="16" t="s">
        <v>6</v>
      </c>
      <c r="AF20" s="5">
        <v>0</v>
      </c>
      <c r="AG20" s="16" t="s">
        <v>26</v>
      </c>
      <c r="AH20" s="22">
        <f t="shared" ref="AH20" si="20">AA20+AC20+AE20+AG20</f>
        <v>24</v>
      </c>
      <c r="AI20" s="36">
        <v>15</v>
      </c>
      <c r="AJ20" s="6">
        <v>3</v>
      </c>
      <c r="AK20" s="12" t="s">
        <v>21</v>
      </c>
      <c r="AL20" s="32">
        <v>1.25</v>
      </c>
      <c r="AM20" s="36">
        <v>4</v>
      </c>
      <c r="AN20" s="32">
        <v>0</v>
      </c>
      <c r="AO20" s="36">
        <v>0</v>
      </c>
      <c r="AP20" s="6">
        <v>0</v>
      </c>
      <c r="AQ20" s="12" t="s">
        <v>26</v>
      </c>
      <c r="AR20" s="33">
        <v>0</v>
      </c>
      <c r="AS20" s="22">
        <f t="shared" ref="AS20" si="21">AK20+AM20+AO20+AQ20+AR20</f>
        <v>9</v>
      </c>
      <c r="AT20" s="36">
        <v>16</v>
      </c>
      <c r="AU20" s="33">
        <f t="shared" ref="AU20" si="22">C20+E20+G20+I20+K20+O20+Q20+S20+U20+W20+AA20+AC20+AE20+AG20+AK20+AM20+AO20+AQ20+AR20</f>
        <v>103</v>
      </c>
      <c r="AV20" s="16" t="s">
        <v>13</v>
      </c>
    </row>
    <row r="21" spans="1:49" s="3" customFormat="1" ht="45">
      <c r="A21" s="28" t="s">
        <v>73</v>
      </c>
      <c r="B21" s="6">
        <v>68</v>
      </c>
      <c r="C21" s="9" t="s">
        <v>23</v>
      </c>
      <c r="D21" s="2">
        <v>0</v>
      </c>
      <c r="E21" s="9" t="s">
        <v>26</v>
      </c>
      <c r="F21" s="6">
        <v>5.5</v>
      </c>
      <c r="G21" s="8">
        <v>15</v>
      </c>
      <c r="H21" s="7">
        <v>11.2</v>
      </c>
      <c r="I21" s="11" t="s">
        <v>11</v>
      </c>
      <c r="J21" s="6">
        <v>9</v>
      </c>
      <c r="K21" s="11" t="s">
        <v>21</v>
      </c>
      <c r="L21" s="21">
        <f t="shared" si="4"/>
        <v>41</v>
      </c>
      <c r="M21" s="13" t="s">
        <v>7</v>
      </c>
      <c r="N21" s="6">
        <v>100</v>
      </c>
      <c r="O21" s="11" t="s">
        <v>23</v>
      </c>
      <c r="P21" s="6">
        <v>14.2</v>
      </c>
      <c r="Q21" s="12" t="s">
        <v>23</v>
      </c>
      <c r="R21" s="6">
        <v>11.3</v>
      </c>
      <c r="S21" s="11" t="s">
        <v>14</v>
      </c>
      <c r="T21" s="7">
        <v>0</v>
      </c>
      <c r="U21" s="16" t="s">
        <v>26</v>
      </c>
      <c r="V21" s="30" t="s">
        <v>44</v>
      </c>
      <c r="W21" s="16" t="s">
        <v>6</v>
      </c>
      <c r="X21" s="22">
        <f t="shared" si="1"/>
        <v>32</v>
      </c>
      <c r="Y21" s="16" t="s">
        <v>13</v>
      </c>
      <c r="Z21" s="5">
        <v>189.54</v>
      </c>
      <c r="AA21" s="16" t="s">
        <v>5</v>
      </c>
      <c r="AB21" s="5">
        <v>7.29</v>
      </c>
      <c r="AC21" s="16" t="s">
        <v>17</v>
      </c>
      <c r="AD21" s="5">
        <v>88.8</v>
      </c>
      <c r="AE21" s="16" t="s">
        <v>25</v>
      </c>
      <c r="AF21" s="5">
        <v>0</v>
      </c>
      <c r="AG21" s="16" t="s">
        <v>26</v>
      </c>
      <c r="AH21" s="22">
        <f t="shared" si="5"/>
        <v>8</v>
      </c>
      <c r="AI21" s="36">
        <v>19</v>
      </c>
      <c r="AJ21" s="6">
        <v>2</v>
      </c>
      <c r="AK21" s="12" t="s">
        <v>25</v>
      </c>
      <c r="AL21" s="32">
        <v>1</v>
      </c>
      <c r="AM21" s="36">
        <v>2</v>
      </c>
      <c r="AN21" s="32">
        <v>0</v>
      </c>
      <c r="AO21" s="36">
        <v>0</v>
      </c>
      <c r="AP21" s="6">
        <v>0</v>
      </c>
      <c r="AQ21" s="12" t="s">
        <v>26</v>
      </c>
      <c r="AR21" s="33">
        <v>0</v>
      </c>
      <c r="AS21" s="22">
        <f t="shared" si="6"/>
        <v>5</v>
      </c>
      <c r="AT21" s="36">
        <v>18</v>
      </c>
      <c r="AU21" s="33">
        <f t="shared" si="7"/>
        <v>86</v>
      </c>
      <c r="AV21" s="16" t="s">
        <v>14</v>
      </c>
    </row>
    <row r="22" spans="1:49" ht="30">
      <c r="A22" s="28" t="s">
        <v>74</v>
      </c>
      <c r="B22" s="6">
        <v>62</v>
      </c>
      <c r="C22" s="9">
        <v>2</v>
      </c>
      <c r="D22" s="6">
        <v>13</v>
      </c>
      <c r="E22" s="10" t="s">
        <v>10</v>
      </c>
      <c r="F22" s="6">
        <v>5.5</v>
      </c>
      <c r="G22" s="8">
        <v>15</v>
      </c>
      <c r="H22" s="7">
        <v>2.9</v>
      </c>
      <c r="I22" s="12" t="s">
        <v>25</v>
      </c>
      <c r="J22" s="6">
        <v>0</v>
      </c>
      <c r="K22" s="12" t="s">
        <v>26</v>
      </c>
      <c r="L22" s="21">
        <f t="shared" si="4"/>
        <v>31</v>
      </c>
      <c r="M22" s="12" t="s">
        <v>13</v>
      </c>
      <c r="N22" s="6">
        <v>21</v>
      </c>
      <c r="O22" s="12" t="s">
        <v>5</v>
      </c>
      <c r="P22" s="6">
        <v>0</v>
      </c>
      <c r="Q22" s="12" t="s">
        <v>26</v>
      </c>
      <c r="R22" s="6">
        <v>0</v>
      </c>
      <c r="S22" s="12" t="s">
        <v>26</v>
      </c>
      <c r="T22" s="7">
        <v>2</v>
      </c>
      <c r="U22" s="16" t="s">
        <v>23</v>
      </c>
      <c r="V22" s="30" t="s">
        <v>50</v>
      </c>
      <c r="W22" s="17" t="s">
        <v>7</v>
      </c>
      <c r="X22" s="22">
        <f t="shared" si="1"/>
        <v>15</v>
      </c>
      <c r="Y22" s="16" t="s">
        <v>15</v>
      </c>
      <c r="Z22" s="5">
        <v>80.739999999999995</v>
      </c>
      <c r="AA22" s="17" t="s">
        <v>7</v>
      </c>
      <c r="AB22" s="5">
        <v>10.49</v>
      </c>
      <c r="AC22" s="17" t="s">
        <v>8</v>
      </c>
      <c r="AD22" s="5">
        <v>83.7</v>
      </c>
      <c r="AE22" s="16" t="s">
        <v>5</v>
      </c>
      <c r="AF22" s="5">
        <v>0</v>
      </c>
      <c r="AG22" s="16" t="s">
        <v>26</v>
      </c>
      <c r="AH22" s="22">
        <f t="shared" si="5"/>
        <v>18</v>
      </c>
      <c r="AI22" s="36">
        <v>17</v>
      </c>
      <c r="AJ22" s="6">
        <v>3</v>
      </c>
      <c r="AK22" s="12" t="s">
        <v>21</v>
      </c>
      <c r="AL22" s="32">
        <v>1.5</v>
      </c>
      <c r="AM22" s="36">
        <v>5</v>
      </c>
      <c r="AN22" s="32">
        <v>0</v>
      </c>
      <c r="AO22" s="36">
        <v>0</v>
      </c>
      <c r="AP22" s="6">
        <v>0</v>
      </c>
      <c r="AQ22" s="12" t="s">
        <v>26</v>
      </c>
      <c r="AR22" s="33">
        <v>0</v>
      </c>
      <c r="AS22" s="22">
        <f t="shared" si="6"/>
        <v>10</v>
      </c>
      <c r="AT22" s="36" t="s">
        <v>92</v>
      </c>
      <c r="AU22" s="33">
        <f t="shared" si="7"/>
        <v>74</v>
      </c>
      <c r="AV22" s="16" t="s">
        <v>15</v>
      </c>
      <c r="AW22" s="3"/>
    </row>
    <row r="23" spans="1:49">
      <c r="L23" s="20"/>
    </row>
    <row r="24" spans="1:49">
      <c r="L24" s="20"/>
    </row>
    <row r="25" spans="1:49">
      <c r="L25" s="20"/>
    </row>
  </sheetData>
  <autoFilter ref="A3:AU3">
    <sortState ref="A3:AU22">
      <sortCondition ref="AU3"/>
    </sortState>
  </autoFilter>
  <mergeCells count="6">
    <mergeCell ref="AV2:AV3"/>
    <mergeCell ref="AJ2:AT2"/>
    <mergeCell ref="B2:M2"/>
    <mergeCell ref="N2:Y2"/>
    <mergeCell ref="Z2:AI2"/>
    <mergeCell ref="AU2:AU3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Абсолютный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Шайдорова Анна Алексеевна</dc:creator>
  <cp:lastModifiedBy>Windows User</cp:lastModifiedBy>
  <cp:lastPrinted>2019-06-26T09:10:35Z</cp:lastPrinted>
  <dcterms:created xsi:type="dcterms:W3CDTF">2019-06-04T09:33:18Z</dcterms:created>
  <dcterms:modified xsi:type="dcterms:W3CDTF">2019-06-26T11:05:44Z</dcterms:modified>
</cp:coreProperties>
</file>